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92\1 výzva\"/>
    </mc:Choice>
  </mc:AlternateContent>
  <xr:revisionPtr revIDLastSave="0" documentId="13_ncr:1_{4680B836-246E-4C80-906A-41A2D93A7F3B}" xr6:coauthVersionLast="47" xr6:coauthVersionMax="47" xr10:uidLastSave="{00000000-0000-0000-0000-000000000000}"/>
  <bookViews>
    <workbookView xWindow="-120" yWindow="-120" windowWidth="29040" windowHeight="17640" tabRatio="785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9" i="1" l="1"/>
  <c r="S9" i="1"/>
  <c r="T9" i="1"/>
  <c r="Q12" i="1" l="1"/>
  <c r="S8" i="1"/>
  <c r="T7" i="1"/>
  <c r="P8" i="1"/>
  <c r="T8" i="1"/>
  <c r="P7" i="1"/>
  <c r="S7" i="1" l="1"/>
  <c r="R12" i="1" s="1"/>
</calcChain>
</file>

<file path=xl/sharedStrings.xml><?xml version="1.0" encoding="utf-8"?>
<sst xmlns="http://schemas.openxmlformats.org/spreadsheetml/2006/main" count="53" uniqueCount="44">
  <si>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</si>
  <si>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</si>
  <si>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</si>
  <si>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</si>
  <si>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</si>
  <si>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</si>
  <si>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</si>
  <si>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</si>
  <si>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</si>
  <si>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</si>
  <si>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</si>
  <si>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30236000-2 - Různé počítačové vybavení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</si>
  <si>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</si>
  <si>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</si>
  <si>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</si>
  <si>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</si>
  <si>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</si>
  <si>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</si>
  <si>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</si>
  <si>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</si>
  <si>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</si>
  <si>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</si>
  <si>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</si>
  <si>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</si>
  <si>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</si>
  <si>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</si>
  <si>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</si>
  <si>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</si>
  <si>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</si>
  <si>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</si>
  <si>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ks</t>
  </si>
  <si>
    <t>Pokud financováno z projektových prostředků, pak ŘEŠITEL uvede: NÁZEV A ČÍSLO DOTAČNÍHO PROJEKTU</t>
  </si>
  <si>
    <t xml:space="preserve">Příloha č. 2 Kupní smlouvy - technická specifikace
Výpočetní technika (III.) 092 - 2023 </t>
  </si>
  <si>
    <t>Brýle pro virtuální realitu samostatně fungující 256 GB</t>
  </si>
  <si>
    <t>Mgr. Daniela Lukavská,
Tel.: 702 208 233</t>
  </si>
  <si>
    <t>Univerzitní 22,
301 00 Plzeň, 
Ústav jazykové přípravy,
místnost UU 306</t>
  </si>
  <si>
    <t xml:space="preserve">Replikátor portů - připojení pomocí USB-C.
Další konektory min.: 3x USB-A 3.2 Gen 1, 1x USB-C, 1x HDMI, 1x SD, 1x MicroSD, 1x RJ-45, power delivery 100 W. 
Podpora 4K na HDMI.
Rychlost přenosu alespoň 5 Gb/ps. 
Délka kabelu 10 - 20 cm. 
Kovové tělo. </t>
  </si>
  <si>
    <t>USB-C hub s RJ45</t>
  </si>
  <si>
    <r>
      <rPr>
        <sz val="11"/>
        <rFont val="Calibri"/>
        <family val="2"/>
        <charset val="238"/>
        <scheme val="minor"/>
      </rPr>
      <t xml:space="preserve">Brýle pro virtuální realitu samostatně fungující.
Integrované úložiště s kapacitou min. 256 GB.  
</t>
    </r>
    <r>
      <rPr>
        <sz val="11"/>
        <color theme="1"/>
        <rFont val="Calibri"/>
        <family val="2"/>
        <charset val="238"/>
        <scheme val="minor"/>
      </rPr>
      <t>Celkové rozliš</t>
    </r>
    <r>
      <rPr>
        <sz val="11"/>
        <rFont val="Calibri"/>
        <family val="2"/>
        <charset val="238"/>
        <scheme val="minor"/>
      </rPr>
      <t>ení min.</t>
    </r>
    <r>
      <rPr>
        <sz val="11"/>
        <color theme="1"/>
        <rFont val="Calibri"/>
        <family val="2"/>
        <charset val="238"/>
        <scheme val="minor"/>
      </rPr>
      <t xml:space="preserve"> 4K</t>
    </r>
    <r>
      <rPr>
        <sz val="11"/>
        <rFont val="Calibri"/>
        <family val="2"/>
        <charset val="238"/>
        <scheme val="minor"/>
      </rPr>
      <t xml:space="preserve"> 3600 x 1920 px </t>
    </r>
    <r>
      <rPr>
        <sz val="11"/>
        <color theme="1"/>
        <rFont val="Calibri"/>
        <family val="2"/>
        <charset val="238"/>
        <scheme val="minor"/>
      </rPr>
      <t xml:space="preserve">(na jedno oko min. QHD 1800 x 1920 px). 
</t>
    </r>
    <r>
      <rPr>
        <sz val="11"/>
        <rFont val="Calibri"/>
        <family val="2"/>
        <charset val="238"/>
        <scheme val="minor"/>
      </rPr>
      <t>Obnovovací frekvence min. 90Hz.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Min. 6 GB RAM.</t>
    </r>
    <r>
      <rPr>
        <sz val="11"/>
        <color theme="1"/>
        <rFont val="Calibri"/>
        <family val="2"/>
        <charset val="238"/>
        <scheme val="minor"/>
      </rPr>
      <t xml:space="preserve">
Připojení přes Bluetooth, Wi-Fi a USB-C.
V</t>
    </r>
    <r>
      <rPr>
        <sz val="11"/>
        <color theme="1"/>
        <rFont val="Calibri"/>
        <family val="2"/>
        <charset val="238"/>
        <scheme val="minor"/>
      </rPr>
      <t>estavěný mikrofon a reproduktory.
Včetně příslušenství: 2x ovladač, vymezovací vložka pro brýle, napájecí kabel a adaptér, baterie 2xAA.</t>
    </r>
  </si>
  <si>
    <t>Myš drátová</t>
  </si>
  <si>
    <t>Samostatná faktura</t>
  </si>
  <si>
    <t>Ing. Andrea Šimková, 
Tel.: 37763 1201</t>
  </si>
  <si>
    <t>Univerzitní 22,
301 00 Plzeň,
budova Fakulty strojní - Odbor právní,
místnost UU 207</t>
  </si>
  <si>
    <t>Myš drátová, optická, min. 1200DPI, 3 tlačítka, délka kabelu min. 1,5 m, USB, symetrická.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</si>
</sst>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12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26" fillId="4" borderId="13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left" vertical="center" wrapText="1" indent="1"/>
    </xf>
    <xf numFmtId="0" fontId="11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left" vertical="center" wrapText="1" indent="1"/>
    </xf>
    <xf numFmtId="0" fontId="26" fillId="4" borderId="16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0" fontId="14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26" fillId="4" borderId="19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14" fillId="6" borderId="19" xfId="0" applyFon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9" fillId="3" borderId="19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left" vertical="center" wrapText="1" inden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11" fillId="0" borderId="0" xfId="0" applyFont="1" applyAlignment="1">
      <alignment horizontal="left"/>
    </xf>
    <xf numFmtId="164" fontId="13" fillId="0" borderId="9" xfId="0" applyNumberFormat="1" applyFont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14" fillId="6" borderId="14" xfId="0" applyFont="1" applyFill="1" applyBorder="1" applyAlignment="1">
      <alignment horizontal="center" vertical="center" wrapText="1"/>
    </xf>
    <xf numFmtId="0" fontId="14" fillId="6" borderId="17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15" fillId="4" borderId="13" xfId="0" applyFont="1" applyFill="1" applyBorder="1" applyAlignment="1" applyProtection="1">
      <alignment horizontal="left" vertical="center" wrapText="1" indent="1"/>
      <protection locked="0"/>
    </xf>
    <xf numFmtId="0" fontId="15" fillId="4" borderId="16" xfId="0" applyFont="1" applyFill="1" applyBorder="1" applyAlignment="1" applyProtection="1">
      <alignment horizontal="left" vertical="center" wrapText="1" indent="1"/>
      <protection locked="0"/>
    </xf>
    <xf numFmtId="0" fontId="15" fillId="4" borderId="19" xfId="0" applyFont="1" applyFill="1" applyBorder="1" applyAlignment="1" applyProtection="1">
      <alignment horizontal="lef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9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zoomScale="60" zoomScaleNormal="60" workbookViewId="0">
      <selection activeCell="R7" sqref="R7:R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14.42578125" style="1" customWidth="1"/>
    <col min="7" max="7" width="26.7109375" style="4" customWidth="1"/>
    <col min="8" max="8" width="23.42578125" style="4" customWidth="1"/>
    <col min="9" max="9" width="20.7109375" style="4" customWidth="1"/>
    <col min="10" max="10" width="15.42578125" style="1" customWidth="1"/>
    <col min="11" max="11" width="28.28515625" hidden="1" customWidth="1"/>
    <col min="12" max="12" width="27" customWidth="1"/>
    <col min="13" max="13" width="25" customWidth="1"/>
    <col min="14" max="14" width="32.7109375" style="4" customWidth="1"/>
    <col min="15" max="15" width="26.570312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8" customWidth="1"/>
    <col min="21" max="21" width="11.5703125" hidden="1" customWidth="1"/>
    <col min="22" max="22" width="34.85546875" style="5" customWidth="1"/>
  </cols>
  <sheetData>
    <row r="1" spans="1:22" ht="40.9" customHeight="1" x14ac:dyDescent="0.25">
      <c r="B1" s="87" t="s">
        <v>32</v>
      </c>
      <c r="C1" s="88"/>
      <c r="D1" s="88"/>
      <c r="E1"/>
      <c r="G1" s="41"/>
      <c r="V1"/>
    </row>
    <row r="2" spans="1:22" ht="20.25" customHeight="1" x14ac:dyDescent="0.25">
      <c r="C2"/>
      <c r="D2" s="9"/>
      <c r="E2" s="10"/>
      <c r="G2" s="91"/>
      <c r="H2" s="92"/>
      <c r="I2" s="92"/>
      <c r="J2" s="92"/>
      <c r="K2" s="92"/>
      <c r="L2" s="92"/>
      <c r="M2" s="92"/>
      <c r="N2" s="92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56"/>
      <c r="E3" s="56"/>
      <c r="F3" s="56"/>
      <c r="G3" s="92"/>
      <c r="H3" s="92"/>
      <c r="I3" s="92"/>
      <c r="J3" s="92"/>
      <c r="K3" s="92"/>
      <c r="L3" s="92"/>
      <c r="M3" s="92"/>
      <c r="N3" s="92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56"/>
      <c r="E4" s="56"/>
      <c r="F4" s="56"/>
      <c r="G4" s="56"/>
      <c r="H4" s="56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9" t="s">
        <v>2</v>
      </c>
      <c r="H5" s="90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7" t="s">
        <v>24</v>
      </c>
      <c r="H6" s="38" t="s">
        <v>25</v>
      </c>
      <c r="I6" s="33" t="s">
        <v>16</v>
      </c>
      <c r="J6" s="32" t="s">
        <v>17</v>
      </c>
      <c r="K6" s="32" t="s">
        <v>31</v>
      </c>
      <c r="L6" s="34" t="s">
        <v>18</v>
      </c>
      <c r="M6" s="35" t="s">
        <v>19</v>
      </c>
      <c r="N6" s="34" t="s">
        <v>20</v>
      </c>
      <c r="O6" s="32" t="s">
        <v>28</v>
      </c>
      <c r="P6" s="34" t="s">
        <v>21</v>
      </c>
      <c r="Q6" s="32" t="s">
        <v>5</v>
      </c>
      <c r="R6" s="36" t="s">
        <v>6</v>
      </c>
      <c r="S6" s="55" t="s">
        <v>7</v>
      </c>
      <c r="T6" s="55" t="s">
        <v>8</v>
      </c>
      <c r="U6" s="34" t="s">
        <v>22</v>
      </c>
      <c r="V6" s="34" t="s">
        <v>23</v>
      </c>
    </row>
    <row r="7" spans="1:22" ht="171.75" customHeight="1" thickTop="1" x14ac:dyDescent="0.25">
      <c r="A7" s="20"/>
      <c r="B7" s="42">
        <v>1</v>
      </c>
      <c r="C7" s="43" t="s">
        <v>33</v>
      </c>
      <c r="D7" s="44">
        <v>10</v>
      </c>
      <c r="E7" s="45" t="s">
        <v>30</v>
      </c>
      <c r="F7" s="54" t="s">
        <v>38</v>
      </c>
      <c r="G7" s="114"/>
      <c r="H7" s="50" t="s">
        <v>29</v>
      </c>
      <c r="I7" s="102" t="s">
        <v>40</v>
      </c>
      <c r="J7" s="104" t="s">
        <v>29</v>
      </c>
      <c r="K7" s="112"/>
      <c r="L7" s="106"/>
      <c r="M7" s="110" t="s">
        <v>34</v>
      </c>
      <c r="N7" s="108" t="s">
        <v>35</v>
      </c>
      <c r="O7" s="51">
        <v>21</v>
      </c>
      <c r="P7" s="46">
        <f>D7*Q7</f>
        <v>105000</v>
      </c>
      <c r="Q7" s="47">
        <v>10500</v>
      </c>
      <c r="R7" s="117"/>
      <c r="S7" s="48">
        <f>D7*R7</f>
        <v>0</v>
      </c>
      <c r="T7" s="49" t="str">
        <f t="shared" ref="T7" si="0">IF(ISNUMBER(R7), IF(R7&gt;Q7,"NEVYHOVUJE","VYHOVUJE")," ")</f>
        <v xml:space="preserve"> </v>
      </c>
      <c r="U7" s="52"/>
      <c r="V7" s="53" t="s">
        <v>11</v>
      </c>
    </row>
    <row r="8" spans="1:22" ht="155.25" customHeight="1" thickBot="1" x14ac:dyDescent="0.3">
      <c r="A8" s="20"/>
      <c r="B8" s="57">
        <v>2</v>
      </c>
      <c r="C8" s="58" t="s">
        <v>37</v>
      </c>
      <c r="D8" s="59">
        <v>4</v>
      </c>
      <c r="E8" s="60" t="s">
        <v>30</v>
      </c>
      <c r="F8" s="61" t="s">
        <v>36</v>
      </c>
      <c r="G8" s="115"/>
      <c r="H8" s="62" t="s">
        <v>29</v>
      </c>
      <c r="I8" s="103"/>
      <c r="J8" s="105"/>
      <c r="K8" s="113"/>
      <c r="L8" s="107"/>
      <c r="M8" s="111"/>
      <c r="N8" s="109"/>
      <c r="O8" s="63">
        <v>14</v>
      </c>
      <c r="P8" s="64">
        <f>D8*Q8</f>
        <v>4400</v>
      </c>
      <c r="Q8" s="65">
        <v>1100</v>
      </c>
      <c r="R8" s="118"/>
      <c r="S8" s="66">
        <f>D8*R8</f>
        <v>0</v>
      </c>
      <c r="T8" s="67" t="str">
        <f t="shared" ref="T8" si="1">IF(ISNUMBER(R8), IF(R8&gt;Q8,"NEVYHOVUJE","VYHOVUJE")," ")</f>
        <v xml:space="preserve"> </v>
      </c>
      <c r="U8" s="68"/>
      <c r="V8" s="69" t="s">
        <v>12</v>
      </c>
    </row>
    <row r="9" spans="1:22" ht="155.25" customHeight="1" thickBot="1" x14ac:dyDescent="0.3">
      <c r="A9" s="20"/>
      <c r="B9" s="70">
        <v>3</v>
      </c>
      <c r="C9" s="71" t="s">
        <v>39</v>
      </c>
      <c r="D9" s="72">
        <v>2</v>
      </c>
      <c r="E9" s="73" t="s">
        <v>30</v>
      </c>
      <c r="F9" s="86" t="s">
        <v>43</v>
      </c>
      <c r="G9" s="116"/>
      <c r="H9" s="74" t="s">
        <v>29</v>
      </c>
      <c r="I9" s="84" t="s">
        <v>40</v>
      </c>
      <c r="J9" s="84" t="s">
        <v>29</v>
      </c>
      <c r="K9" s="75"/>
      <c r="L9" s="76"/>
      <c r="M9" s="85" t="s">
        <v>41</v>
      </c>
      <c r="N9" s="85" t="s">
        <v>42</v>
      </c>
      <c r="O9" s="77">
        <v>21</v>
      </c>
      <c r="P9" s="78">
        <f>D9*Q9</f>
        <v>700</v>
      </c>
      <c r="Q9" s="79">
        <v>350</v>
      </c>
      <c r="R9" s="119"/>
      <c r="S9" s="80">
        <f>D9*R9</f>
        <v>0</v>
      </c>
      <c r="T9" s="81" t="str">
        <f t="shared" ref="T9" si="2">IF(ISNUMBER(R9), IF(R9&gt;Q9,"NEVYHOVUJE","VYHOVUJE")," ")</f>
        <v xml:space="preserve"> </v>
      </c>
      <c r="U9" s="82"/>
      <c r="V9" s="83" t="s">
        <v>11</v>
      </c>
    </row>
    <row r="10" spans="1:22" ht="17.45" customHeight="1" thickTop="1" thickBot="1" x14ac:dyDescent="0.3">
      <c r="C10"/>
      <c r="D10"/>
      <c r="E10"/>
      <c r="F10"/>
      <c r="G10"/>
      <c r="H10"/>
      <c r="I10"/>
      <c r="J10"/>
      <c r="N10"/>
      <c r="O10"/>
      <c r="P10"/>
    </row>
    <row r="11" spans="1:22" ht="51.75" customHeight="1" thickTop="1" thickBot="1" x14ac:dyDescent="0.3">
      <c r="B11" s="100" t="s">
        <v>27</v>
      </c>
      <c r="C11" s="100"/>
      <c r="D11" s="100"/>
      <c r="E11" s="100"/>
      <c r="F11" s="100"/>
      <c r="G11" s="100"/>
      <c r="H11" s="40"/>
      <c r="I11" s="40"/>
      <c r="J11" s="21"/>
      <c r="K11" s="21"/>
      <c r="L11" s="6"/>
      <c r="M11" s="6"/>
      <c r="N11" s="6"/>
      <c r="O11" s="22"/>
      <c r="P11" s="22"/>
      <c r="Q11" s="23" t="s">
        <v>9</v>
      </c>
      <c r="R11" s="97" t="s">
        <v>10</v>
      </c>
      <c r="S11" s="98"/>
      <c r="T11" s="99"/>
      <c r="U11" s="24"/>
      <c r="V11" s="25"/>
    </row>
    <row r="12" spans="1:22" ht="50.45" customHeight="1" thickTop="1" thickBot="1" x14ac:dyDescent="0.3">
      <c r="B12" s="101"/>
      <c r="C12" s="101"/>
      <c r="D12" s="101"/>
      <c r="E12" s="101"/>
      <c r="F12" s="101"/>
      <c r="G12" s="101"/>
      <c r="H12" s="101"/>
      <c r="I12" s="26"/>
      <c r="L12" s="9"/>
      <c r="M12" s="9"/>
      <c r="N12" s="9"/>
      <c r="O12" s="27"/>
      <c r="P12" s="27"/>
      <c r="Q12" s="28">
        <f>SUM(P7:P9)</f>
        <v>110100</v>
      </c>
      <c r="R12" s="94">
        <f>SUM(S7:S9)</f>
        <v>0</v>
      </c>
      <c r="S12" s="95"/>
      <c r="T12" s="96"/>
    </row>
    <row r="13" spans="1:22" ht="15.75" thickTop="1" x14ac:dyDescent="0.25">
      <c r="B13" s="93" t="s">
        <v>26</v>
      </c>
      <c r="C13" s="93"/>
      <c r="D13" s="93"/>
      <c r="E13" s="93"/>
      <c r="F13" s="93"/>
      <c r="G13" s="93"/>
      <c r="H13" s="56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56"/>
      <c r="H14" s="56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56"/>
      <c r="H15" s="56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9"/>
      <c r="C16" s="39"/>
      <c r="D16" s="39"/>
      <c r="E16" s="39"/>
      <c r="F16" s="39"/>
      <c r="G16" s="56"/>
      <c r="H16" s="56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56"/>
      <c r="H17" s="56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H18" s="30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56"/>
      <c r="H19" s="56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56"/>
      <c r="H20" s="56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56"/>
      <c r="H21" s="56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56"/>
      <c r="H22" s="56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56"/>
      <c r="H23" s="56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56"/>
      <c r="H24" s="56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56"/>
      <c r="H25" s="56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56"/>
      <c r="H26" s="56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56"/>
      <c r="H27" s="56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56"/>
      <c r="H28" s="56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56"/>
      <c r="H29" s="56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56"/>
      <c r="H30" s="56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56"/>
      <c r="H31" s="56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56"/>
      <c r="H32" s="56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56"/>
      <c r="H33" s="56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56"/>
      <c r="H34" s="56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56"/>
      <c r="H35" s="56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56"/>
      <c r="H36" s="56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56"/>
      <c r="H37" s="56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56"/>
      <c r="H38" s="56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56"/>
      <c r="H39" s="56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56"/>
      <c r="H40" s="56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56"/>
      <c r="H41" s="56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56"/>
      <c r="H42" s="56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56"/>
      <c r="H43" s="56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56"/>
      <c r="H44" s="56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56"/>
      <c r="H45" s="56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56"/>
      <c r="H46" s="56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56"/>
      <c r="H47" s="56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56"/>
      <c r="H48" s="56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56"/>
      <c r="H49" s="56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56"/>
      <c r="H50" s="56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56"/>
      <c r="H51" s="56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56"/>
      <c r="H52" s="56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56"/>
      <c r="H53" s="56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56"/>
      <c r="H54" s="56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56"/>
      <c r="H55" s="56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56"/>
      <c r="H56" s="56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56"/>
      <c r="H57" s="56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56"/>
      <c r="H58" s="56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56"/>
      <c r="H59" s="56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56"/>
      <c r="H60" s="56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56"/>
      <c r="H61" s="56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56"/>
      <c r="H62" s="56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56"/>
      <c r="H63" s="56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56"/>
      <c r="H64" s="56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56"/>
      <c r="H65" s="56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56"/>
      <c r="H66" s="56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56"/>
      <c r="H67" s="56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56"/>
      <c r="H68" s="56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56"/>
      <c r="H69" s="56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56"/>
      <c r="H70" s="56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56"/>
      <c r="H71" s="56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56"/>
      <c r="H72" s="56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56"/>
      <c r="H73" s="56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56"/>
      <c r="H74" s="56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56"/>
      <c r="H75" s="56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56"/>
      <c r="H76" s="56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56"/>
      <c r="H77" s="56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56"/>
      <c r="H78" s="56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56"/>
      <c r="H79" s="56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56"/>
      <c r="H80" s="56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56"/>
      <c r="H81" s="56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56"/>
      <c r="H82" s="56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56"/>
      <c r="H83" s="56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56"/>
      <c r="H84" s="56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56"/>
      <c r="H85" s="56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56"/>
      <c r="H86" s="56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56"/>
      <c r="H87" s="56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56"/>
      <c r="H88" s="56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56"/>
      <c r="H89" s="56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56"/>
      <c r="H90" s="56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56"/>
      <c r="H91" s="56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56"/>
      <c r="H92" s="56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56"/>
      <c r="H93" s="56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56"/>
      <c r="H94" s="56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56"/>
      <c r="H95" s="56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56"/>
      <c r="H96" s="56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56"/>
      <c r="H97" s="56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56"/>
      <c r="H98" s="56"/>
      <c r="I98" s="11"/>
      <c r="J98" s="11"/>
      <c r="K98" s="11"/>
      <c r="L98" s="11"/>
      <c r="M98" s="11"/>
      <c r="N98" s="5"/>
      <c r="O98" s="5"/>
      <c r="P98" s="5"/>
    </row>
    <row r="99" spans="3:19" ht="19.899999999999999" customHeight="1" x14ac:dyDescent="0.25">
      <c r="C99"/>
      <c r="E99"/>
      <c r="F99"/>
      <c r="J99"/>
    </row>
    <row r="100" spans="3:19" ht="19.899999999999999" customHeight="1" x14ac:dyDescent="0.25">
      <c r="C100"/>
      <c r="E100"/>
      <c r="F100"/>
      <c r="J100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x14ac:dyDescent="0.25">
      <c r="C107"/>
      <c r="E107"/>
      <c r="F107"/>
      <c r="J107"/>
    </row>
    <row r="108" spans="3:19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</sheetData>
  <sheetProtection algorithmName="SHA-512" hashValue="KBdDy6cMPuWWRmeNYwaBxYBjm6oVvjyP3BZP5sqwT2DlWumb7jQb2oypUScR1wXGoGijRL0izXB66UU9yJr+2w==" saltValue="PDomrFR1ht1rw0dy4Ss3rw==" spinCount="100000" sheet="1" objects="1" scenarios="1"/>
  <mergeCells count="14">
    <mergeCell ref="B1:D1"/>
    <mergeCell ref="G5:H5"/>
    <mergeCell ref="G2:N3"/>
    <mergeCell ref="B13:G13"/>
    <mergeCell ref="R12:T12"/>
    <mergeCell ref="R11:T11"/>
    <mergeCell ref="B11:G11"/>
    <mergeCell ref="B12:H12"/>
    <mergeCell ref="I7:I8"/>
    <mergeCell ref="J7:J8"/>
    <mergeCell ref="L7:L8"/>
    <mergeCell ref="M7:M8"/>
    <mergeCell ref="N7:N8"/>
    <mergeCell ref="K7:K8"/>
  </mergeCells>
  <conditionalFormatting sqref="B7:B9 D7:D9">
    <cfRule type="containsBlanks" dxfId="7" priority="96">
      <formula>LEN(TRIM(B7))=0</formula>
    </cfRule>
  </conditionalFormatting>
  <conditionalFormatting sqref="B7:B9">
    <cfRule type="cellIs" dxfId="6" priority="93" operator="greaterThanOrEqual">
      <formula>1</formula>
    </cfRule>
  </conditionalFormatting>
  <conditionalFormatting sqref="G7:H9 R7:R9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9">
    <cfRule type="notContainsBlanks" dxfId="2" priority="69">
      <formula>LEN(TRIM(G7))&gt;0</formula>
    </cfRule>
  </conditionalFormatting>
  <conditionalFormatting sqref="T7:T9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06575E6F-F559-4E8A-A7AD-2AC471D15369}">
      <formula1>"ANO,NE"</formula1>
    </dataValidation>
    <dataValidation type="list" showInputMessage="1" showErrorMessage="1" sqref="E7:E9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2023-06-26T05:49:18Z</cp:lastPrinted>
  <dcterms:created xsi:type="dcterms:W3CDTF">2014-03-05T12:43:32Z</dcterms:created>
  <dcterms:modified xsi:type="dcterms:W3CDTF">2023-08-01T10:43:45Z</dcterms:modified>
</cp:coreProperties>
</file>